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35" windowHeight="7680" activeTab="0"/>
  </bookViews>
  <sheets>
    <sheet name="баланс мощности на 2015" sheetId="1" r:id="rId1"/>
    <sheet name="баланс ээ на 2015" sheetId="2" r:id="rId2"/>
  </sheets>
  <definedNames/>
  <calcPr fullCalcOnLoad="1"/>
</workbook>
</file>

<file path=xl/sharedStrings.xml><?xml version="1.0" encoding="utf-8"?>
<sst xmlns="http://schemas.openxmlformats.org/spreadsheetml/2006/main" count="102" uniqueCount="49">
  <si>
    <t>Баланс мощности по сетям ВН, СН1, СН11 и НН</t>
  </si>
  <si>
    <t>Таблица N П 1.5</t>
  </si>
  <si>
    <t>ООО "РЭС"</t>
  </si>
  <si>
    <t>MВт</t>
  </si>
  <si>
    <t xml:space="preserve">п.п. </t>
  </si>
  <si>
    <t xml:space="preserve">Показатели        </t>
  </si>
  <si>
    <t>Базовый период</t>
  </si>
  <si>
    <t>Всего</t>
  </si>
  <si>
    <t xml:space="preserve">ВН </t>
  </si>
  <si>
    <t>СН1</t>
  </si>
  <si>
    <t>СН11</t>
  </si>
  <si>
    <t xml:space="preserve">НН </t>
  </si>
  <si>
    <t xml:space="preserve">1.  </t>
  </si>
  <si>
    <t>Поступление эл. энергии в сеть, ВСЕГО</t>
  </si>
  <si>
    <t xml:space="preserve">1.1. </t>
  </si>
  <si>
    <t xml:space="preserve">из смежной сети, всего   </t>
  </si>
  <si>
    <t xml:space="preserve">в том числе из сети      </t>
  </si>
  <si>
    <t xml:space="preserve">ВН                       </t>
  </si>
  <si>
    <t xml:space="preserve">СН1                      </t>
  </si>
  <si>
    <t xml:space="preserve">СН11                     </t>
  </si>
  <si>
    <t xml:space="preserve">1.2. </t>
  </si>
  <si>
    <t>от  электростанций ПЭ (ЭСО)</t>
  </si>
  <si>
    <t>отпуск в сеть (ст-ра тех.потнрь)</t>
  </si>
  <si>
    <t xml:space="preserve">1.3. </t>
  </si>
  <si>
    <t>от других поставщиков  (в т.ч. с оптового рынка)</t>
  </si>
  <si>
    <t xml:space="preserve">1.4. </t>
  </si>
  <si>
    <t>поступление эл.энергии от других организаций</t>
  </si>
  <si>
    <t xml:space="preserve">2.   </t>
  </si>
  <si>
    <t>Потери электроэнергии   в сети</t>
  </si>
  <si>
    <t>то же в % (п. 2/п. 1)</t>
  </si>
  <si>
    <t xml:space="preserve">3.   </t>
  </si>
  <si>
    <t xml:space="preserve">Расход электроэнергии  на производственные  </t>
  </si>
  <si>
    <t>и хозяйственные нужды</t>
  </si>
  <si>
    <t xml:space="preserve">4.   </t>
  </si>
  <si>
    <t xml:space="preserve">Полезный отпуск из сети  </t>
  </si>
  <si>
    <t xml:space="preserve">4.1. </t>
  </si>
  <si>
    <t>в т.ч.собственным потребителям ЭСО, из них:</t>
  </si>
  <si>
    <t xml:space="preserve">потребителям, присоединенным к  центру питания на генераторном напряжении          </t>
  </si>
  <si>
    <t xml:space="preserve">4.2. </t>
  </si>
  <si>
    <t>потребителям оптового</t>
  </si>
  <si>
    <t xml:space="preserve">рынка                    </t>
  </si>
  <si>
    <t xml:space="preserve">4.3. </t>
  </si>
  <si>
    <t>сальдо переток в   другие</t>
  </si>
  <si>
    <t>файл "баланс"-итого по СН, НН</t>
  </si>
  <si>
    <t xml:space="preserve">организации              </t>
  </si>
  <si>
    <t>Баланс электрической энергии по сетям ВН, СН1, СН11 и НН</t>
  </si>
  <si>
    <t>Таблица N П 1.4</t>
  </si>
  <si>
    <t>млн. кВт.ч</t>
  </si>
  <si>
    <t>период регулирования 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</si>
</sst>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16"/>
      <name val="Times New Roman"/>
      <family val="1"/>
    </font>
    <font>
      <b/>
      <sz val="11"/>
      <color indexed="5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/>
      <bottom style="thick">
        <color indexed="8"/>
      </bottom>
    </border>
    <border>
      <left style="medium">
        <color indexed="8"/>
      </left>
      <right style="medium">
        <color indexed="8"/>
      </right>
      <top/>
      <bottom style="thick">
        <color indexed="8"/>
      </bottom>
    </border>
    <border>
      <left style="medium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ck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>
        <color indexed="8"/>
      </right>
      <top/>
      <bottom/>
    </border>
    <border>
      <left style="thick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ck">
        <color indexed="8"/>
      </right>
      <top style="medium">
        <color indexed="8"/>
      </top>
      <bottom/>
    </border>
    <border>
      <left style="thick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ck">
        <color indexed="8"/>
      </right>
      <top/>
      <bottom style="medium">
        <color indexed="8"/>
      </bottom>
    </border>
    <border>
      <left style="thick">
        <color indexed="8"/>
      </left>
      <right style="medium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 style="medium">
        <color indexed="8"/>
      </right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 wrapText="1"/>
    </xf>
    <xf numFmtId="164" fontId="3" fillId="33" borderId="20" xfId="0" applyNumberFormat="1" applyFont="1" applyFill="1" applyBorder="1" applyAlignment="1">
      <alignment/>
    </xf>
    <xf numFmtId="164" fontId="3" fillId="33" borderId="22" xfId="0" applyNumberFormat="1" applyFont="1" applyFill="1" applyBorder="1" applyAlignment="1">
      <alignment/>
    </xf>
    <xf numFmtId="164" fontId="3" fillId="33" borderId="21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164" fontId="3" fillId="33" borderId="23" xfId="0" applyNumberFormat="1" applyFont="1" applyFill="1" applyBorder="1" applyAlignment="1">
      <alignment/>
    </xf>
    <xf numFmtId="164" fontId="3" fillId="33" borderId="25" xfId="0" applyNumberFormat="1" applyFont="1" applyFill="1" applyBorder="1" applyAlignment="1">
      <alignment/>
    </xf>
    <xf numFmtId="164" fontId="3" fillId="33" borderId="24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2" fillId="33" borderId="24" xfId="0" applyFont="1" applyFill="1" applyBorder="1" applyAlignment="1">
      <alignment wrapText="1"/>
    </xf>
    <xf numFmtId="165" fontId="2" fillId="33" borderId="26" xfId="0" applyNumberFormat="1" applyFont="1" applyFill="1" applyBorder="1" applyAlignment="1">
      <alignment/>
    </xf>
    <xf numFmtId="165" fontId="2" fillId="33" borderId="25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164" fontId="6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3" borderId="28" xfId="0" applyFont="1" applyFill="1" applyBorder="1" applyAlignment="1">
      <alignment wrapText="1"/>
    </xf>
    <xf numFmtId="164" fontId="3" fillId="33" borderId="27" xfId="0" applyNumberFormat="1" applyFont="1" applyFill="1" applyBorder="1" applyAlignment="1">
      <alignment/>
    </xf>
    <xf numFmtId="164" fontId="3" fillId="33" borderId="30" xfId="0" applyNumberFormat="1" applyFont="1" applyFill="1" applyBorder="1" applyAlignment="1">
      <alignment/>
    </xf>
    <xf numFmtId="164" fontId="3" fillId="33" borderId="28" xfId="0" applyNumberFormat="1" applyFont="1" applyFill="1" applyBorder="1" applyAlignment="1">
      <alignment/>
    </xf>
    <xf numFmtId="165" fontId="2" fillId="33" borderId="0" xfId="0" applyNumberFormat="1" applyFont="1" applyFill="1" applyAlignment="1">
      <alignment/>
    </xf>
    <xf numFmtId="0" fontId="2" fillId="33" borderId="21" xfId="0" applyFont="1" applyFill="1" applyBorder="1" applyAlignment="1">
      <alignment/>
    </xf>
    <xf numFmtId="164" fontId="3" fillId="33" borderId="31" xfId="0" applyNumberFormat="1" applyFont="1" applyFill="1" applyBorder="1" applyAlignment="1">
      <alignment/>
    </xf>
    <xf numFmtId="0" fontId="2" fillId="33" borderId="32" xfId="0" applyFont="1" applyFill="1" applyBorder="1" applyAlignment="1">
      <alignment horizontal="left" wrapText="1"/>
    </xf>
    <xf numFmtId="164" fontId="3" fillId="33" borderId="33" xfId="0" applyNumberFormat="1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left" wrapText="1"/>
    </xf>
    <xf numFmtId="0" fontId="2" fillId="33" borderId="35" xfId="0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164" fontId="3" fillId="33" borderId="37" xfId="0" applyNumberFormat="1" applyFont="1" applyFill="1" applyBorder="1" applyAlignment="1">
      <alignment/>
    </xf>
    <xf numFmtId="0" fontId="2" fillId="33" borderId="38" xfId="0" applyFont="1" applyFill="1" applyBorder="1" applyAlignment="1">
      <alignment/>
    </xf>
    <xf numFmtId="164" fontId="3" fillId="33" borderId="39" xfId="0" applyNumberFormat="1" applyFont="1" applyFill="1" applyBorder="1" applyAlignment="1">
      <alignment/>
    </xf>
    <xf numFmtId="164" fontId="3" fillId="33" borderId="40" xfId="0" applyNumberFormat="1" applyFont="1" applyFill="1" applyBorder="1" applyAlignment="1">
      <alignment/>
    </xf>
    <xf numFmtId="164" fontId="3" fillId="33" borderId="41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42" xfId="0" applyFont="1" applyFill="1" applyBorder="1" applyAlignment="1">
      <alignment/>
    </xf>
    <xf numFmtId="164" fontId="6" fillId="33" borderId="14" xfId="0" applyNumberFormat="1" applyFont="1" applyFill="1" applyBorder="1" applyAlignment="1">
      <alignment/>
    </xf>
    <xf numFmtId="164" fontId="6" fillId="33" borderId="43" xfId="0" applyNumberFormat="1" applyFont="1" applyFill="1" applyBorder="1" applyAlignment="1">
      <alignment/>
    </xf>
    <xf numFmtId="164" fontId="6" fillId="33" borderId="44" xfId="0" applyNumberFormat="1" applyFont="1" applyFill="1" applyBorder="1" applyAlignment="1">
      <alignment/>
    </xf>
    <xf numFmtId="164" fontId="6" fillId="33" borderId="15" xfId="0" applyNumberFormat="1" applyFont="1" applyFill="1" applyBorder="1" applyAlignment="1">
      <alignment/>
    </xf>
    <xf numFmtId="164" fontId="6" fillId="33" borderId="45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wrapText="1"/>
    </xf>
    <xf numFmtId="164" fontId="3" fillId="0" borderId="20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64" fontId="3" fillId="0" borderId="23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24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24" xfId="0" applyFont="1" applyBorder="1" applyAlignment="1">
      <alignment wrapText="1"/>
    </xf>
    <xf numFmtId="0" fontId="2" fillId="34" borderId="0" xfId="0" applyFont="1" applyFill="1" applyAlignment="1">
      <alignment/>
    </xf>
    <xf numFmtId="165" fontId="2" fillId="35" borderId="26" xfId="0" applyNumberFormat="1" applyFont="1" applyFill="1" applyBorder="1" applyAlignment="1">
      <alignment/>
    </xf>
    <xf numFmtId="165" fontId="2" fillId="35" borderId="25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2" fontId="5" fillId="0" borderId="27" xfId="0" applyNumberFormat="1" applyFont="1" applyFill="1" applyBorder="1" applyAlignment="1">
      <alignment/>
    </xf>
    <xf numFmtId="164" fontId="6" fillId="0" borderId="29" xfId="0" applyNumberFormat="1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0" fontId="2" fillId="0" borderId="28" xfId="0" applyFont="1" applyBorder="1" applyAlignment="1">
      <alignment wrapText="1"/>
    </xf>
    <xf numFmtId="164" fontId="3" fillId="0" borderId="27" xfId="0" applyNumberFormat="1" applyFont="1" applyFill="1" applyBorder="1" applyAlignment="1">
      <alignment/>
    </xf>
    <xf numFmtId="164" fontId="3" fillId="0" borderId="30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164" fontId="3" fillId="0" borderId="31" xfId="0" applyNumberFormat="1" applyFont="1" applyFill="1" applyBorder="1" applyAlignment="1">
      <alignment/>
    </xf>
    <xf numFmtId="0" fontId="2" fillId="0" borderId="32" xfId="0" applyFont="1" applyBorder="1" applyAlignment="1">
      <alignment horizontal="left" wrapText="1"/>
    </xf>
    <xf numFmtId="164" fontId="3" fillId="0" borderId="33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/>
    </xf>
    <xf numFmtId="0" fontId="2" fillId="0" borderId="24" xfId="0" applyFont="1" applyBorder="1" applyAlignment="1">
      <alignment horizontal="left" wrapText="1"/>
    </xf>
    <xf numFmtId="164" fontId="3" fillId="0" borderId="41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164" fontId="3" fillId="0" borderId="36" xfId="0" applyNumberFormat="1" applyFont="1" applyFill="1" applyBorder="1" applyAlignment="1">
      <alignment/>
    </xf>
    <xf numFmtId="164" fontId="3" fillId="0" borderId="37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164" fontId="3" fillId="0" borderId="39" xfId="0" applyNumberFormat="1" applyFont="1" applyFill="1" applyBorder="1" applyAlignment="1">
      <alignment/>
    </xf>
    <xf numFmtId="164" fontId="3" fillId="0" borderId="4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0" borderId="42" xfId="0" applyFont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6" fillId="0" borderId="43" xfId="0" applyNumberFormat="1" applyFont="1" applyFill="1" applyBorder="1" applyAlignment="1">
      <alignment/>
    </xf>
    <xf numFmtId="164" fontId="6" fillId="0" borderId="44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6" fillId="0" borderId="45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9" fillId="33" borderId="46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5.57421875" style="1" customWidth="1"/>
    <col min="2" max="2" width="31.7109375" style="1" customWidth="1"/>
    <col min="3" max="3" width="10.57421875" style="1" customWidth="1"/>
    <col min="4" max="4" width="10.421875" style="1" customWidth="1"/>
    <col min="5" max="5" width="10.140625" style="1" customWidth="1"/>
    <col min="6" max="6" width="10.28125" style="1" customWidth="1"/>
    <col min="7" max="7" width="9.28125" style="1" customWidth="1"/>
    <col min="8" max="9" width="11.57421875" style="1" customWidth="1"/>
    <col min="10" max="10" width="9.28125" style="1" customWidth="1"/>
    <col min="11" max="11" width="11.421875" style="1" customWidth="1"/>
    <col min="12" max="12" width="10.421875" style="1" customWidth="1"/>
    <col min="13" max="16" width="0" style="1" hidden="1" customWidth="1"/>
    <col min="17" max="16384" width="9.140625" style="1" customWidth="1"/>
  </cols>
  <sheetData>
    <row r="1" spans="1:12" ht="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L1" s="2" t="s">
        <v>1</v>
      </c>
    </row>
    <row r="2" spans="1:10" s="3" customFormat="1" ht="15">
      <c r="A2" s="133" t="s">
        <v>2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2" s="3" customFormat="1" ht="15.75" thickBot="1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6" t="s">
        <v>3</v>
      </c>
    </row>
    <row r="4" spans="1:12" s="3" customFormat="1" ht="16.5" thickBot="1" thickTop="1">
      <c r="A4" s="7" t="s">
        <v>4</v>
      </c>
      <c r="B4" s="130" t="s">
        <v>5</v>
      </c>
      <c r="C4" s="134" t="s">
        <v>6</v>
      </c>
      <c r="D4" s="134"/>
      <c r="E4" s="134"/>
      <c r="F4" s="134"/>
      <c r="G4" s="134"/>
      <c r="H4" s="134" t="s">
        <v>48</v>
      </c>
      <c r="I4" s="134"/>
      <c r="J4" s="134"/>
      <c r="K4" s="134"/>
      <c r="L4" s="134"/>
    </row>
    <row r="5" spans="1:12" s="3" customFormat="1" ht="15.75" thickBot="1">
      <c r="A5" s="8"/>
      <c r="B5" s="9"/>
      <c r="C5" s="8" t="s">
        <v>7</v>
      </c>
      <c r="D5" s="10" t="s">
        <v>8</v>
      </c>
      <c r="E5" s="10" t="s">
        <v>9</v>
      </c>
      <c r="F5" s="10" t="s">
        <v>10</v>
      </c>
      <c r="G5" s="9" t="s">
        <v>11</v>
      </c>
      <c r="H5" s="11" t="s">
        <v>7</v>
      </c>
      <c r="I5" s="12" t="s">
        <v>8</v>
      </c>
      <c r="J5" s="12" t="s">
        <v>9</v>
      </c>
      <c r="K5" s="12" t="s">
        <v>10</v>
      </c>
      <c r="L5" s="13" t="s">
        <v>11</v>
      </c>
    </row>
    <row r="6" spans="1:12" s="3" customFormat="1" ht="16.5" thickBot="1" thickTop="1">
      <c r="A6" s="14">
        <v>1</v>
      </c>
      <c r="B6" s="15">
        <v>2</v>
      </c>
      <c r="C6" s="16">
        <v>3</v>
      </c>
      <c r="D6" s="17">
        <v>4</v>
      </c>
      <c r="E6" s="17">
        <v>5</v>
      </c>
      <c r="F6" s="17">
        <v>6</v>
      </c>
      <c r="G6" s="15">
        <v>7</v>
      </c>
      <c r="H6" s="16">
        <v>8</v>
      </c>
      <c r="I6" s="17">
        <v>9</v>
      </c>
      <c r="J6" s="17">
        <v>10</v>
      </c>
      <c r="K6" s="17">
        <v>11</v>
      </c>
      <c r="L6" s="15">
        <v>12</v>
      </c>
    </row>
    <row r="7" spans="1:12" s="3" customFormat="1" ht="31.5" thickBot="1" thickTop="1">
      <c r="A7" s="18" t="s">
        <v>12</v>
      </c>
      <c r="B7" s="19" t="s">
        <v>13</v>
      </c>
      <c r="C7" s="20">
        <f>D13+E13+F13+G13</f>
        <v>5.06292</v>
      </c>
      <c r="D7" s="21">
        <f>D8+D13+D14+D15</f>
        <v>0</v>
      </c>
      <c r="E7" s="21">
        <f>E8+E13+E14+E15</f>
        <v>3.70181</v>
      </c>
      <c r="F7" s="21">
        <f>F8+F13+F14+F15</f>
        <v>1.81561</v>
      </c>
      <c r="G7" s="22">
        <f>G8+G13+G14+G15</f>
        <v>1.16849</v>
      </c>
      <c r="H7" s="20">
        <f>I13+J13+K13+L13</f>
        <v>5.91411</v>
      </c>
      <c r="I7" s="21">
        <f>I8+I13+I14+I15</f>
        <v>0</v>
      </c>
      <c r="J7" s="21">
        <f>J8+J13+J14+J15</f>
        <v>4.14009</v>
      </c>
      <c r="K7" s="21">
        <f>K8+K13+K14+K15</f>
        <v>1.9686299999999999</v>
      </c>
      <c r="L7" s="22">
        <f>L8+L13+L14+L15</f>
        <v>1.13968</v>
      </c>
    </row>
    <row r="8" spans="1:12" s="3" customFormat="1" ht="15.75" thickBot="1">
      <c r="A8" s="23" t="s">
        <v>14</v>
      </c>
      <c r="B8" s="24" t="s">
        <v>15</v>
      </c>
      <c r="C8" s="25"/>
      <c r="D8" s="26">
        <f>D10+D11+D12</f>
        <v>0</v>
      </c>
      <c r="E8" s="26">
        <f>E10+E11+E12</f>
        <v>0</v>
      </c>
      <c r="F8" s="26">
        <v>0.4727</v>
      </c>
      <c r="G8" s="27">
        <v>1.15029</v>
      </c>
      <c r="H8" s="25"/>
      <c r="I8" s="26">
        <f>I10+I11+I12</f>
        <v>0</v>
      </c>
      <c r="J8" s="26">
        <f>J10+J11+J12</f>
        <v>0</v>
      </c>
      <c r="K8" s="26">
        <f>K10+K11+K12</f>
        <v>0.20101</v>
      </c>
      <c r="L8" s="27">
        <v>1.13328</v>
      </c>
    </row>
    <row r="9" spans="1:12" s="3" customFormat="1" ht="15.75" thickBot="1">
      <c r="A9" s="23"/>
      <c r="B9" s="24" t="s">
        <v>16</v>
      </c>
      <c r="C9" s="25"/>
      <c r="D9" s="26"/>
      <c r="E9" s="26"/>
      <c r="F9" s="26"/>
      <c r="G9" s="27"/>
      <c r="H9" s="25"/>
      <c r="I9" s="26"/>
      <c r="J9" s="26"/>
      <c r="K9" s="26"/>
      <c r="L9" s="27"/>
    </row>
    <row r="10" spans="1:12" s="3" customFormat="1" ht="15.75" thickBot="1">
      <c r="A10" s="23"/>
      <c r="B10" s="24" t="s">
        <v>17</v>
      </c>
      <c r="C10" s="25"/>
      <c r="D10" s="28"/>
      <c r="E10" s="26"/>
      <c r="F10" s="26">
        <v>0</v>
      </c>
      <c r="G10" s="27"/>
      <c r="H10" s="25"/>
      <c r="I10" s="28"/>
      <c r="J10" s="26"/>
      <c r="K10" s="26">
        <v>0</v>
      </c>
      <c r="L10" s="27"/>
    </row>
    <row r="11" spans="1:12" s="3" customFormat="1" ht="15.75" thickBot="1">
      <c r="A11" s="23"/>
      <c r="B11" s="24" t="s">
        <v>18</v>
      </c>
      <c r="C11" s="25"/>
      <c r="D11" s="26"/>
      <c r="E11" s="26"/>
      <c r="F11" s="26">
        <v>0.4727</v>
      </c>
      <c r="G11" s="27"/>
      <c r="H11" s="25"/>
      <c r="I11" s="26"/>
      <c r="J11" s="26"/>
      <c r="K11" s="26">
        <v>0.20101</v>
      </c>
      <c r="L11" s="27"/>
    </row>
    <row r="12" spans="1:12" s="3" customFormat="1" ht="15.75" thickBot="1">
      <c r="A12" s="23"/>
      <c r="B12" s="24" t="s">
        <v>19</v>
      </c>
      <c r="C12" s="25"/>
      <c r="D12" s="26"/>
      <c r="E12" s="26"/>
      <c r="F12" s="26"/>
      <c r="G12" s="27">
        <v>1.15029</v>
      </c>
      <c r="H12" s="25"/>
      <c r="I12" s="26"/>
      <c r="J12" s="26"/>
      <c r="K12" s="26"/>
      <c r="L12" s="27">
        <v>1.13328</v>
      </c>
    </row>
    <row r="13" spans="1:13" s="3" customFormat="1" ht="15.75" thickBot="1">
      <c r="A13" s="23" t="s">
        <v>20</v>
      </c>
      <c r="B13" s="29" t="s">
        <v>21</v>
      </c>
      <c r="C13" s="25">
        <v>4.472</v>
      </c>
      <c r="D13" s="26">
        <v>0</v>
      </c>
      <c r="E13" s="26">
        <v>3.70181</v>
      </c>
      <c r="F13" s="26">
        <v>1.34291</v>
      </c>
      <c r="G13" s="27">
        <v>0.0182</v>
      </c>
      <c r="H13" s="25">
        <f>I13+J13+K13+L13</f>
        <v>5.91411</v>
      </c>
      <c r="I13" s="26">
        <v>0</v>
      </c>
      <c r="J13" s="26">
        <v>4.14009</v>
      </c>
      <c r="K13" s="26">
        <v>1.76762</v>
      </c>
      <c r="L13" s="27">
        <v>0.0064</v>
      </c>
      <c r="M13" s="30" t="s">
        <v>22</v>
      </c>
    </row>
    <row r="14" spans="1:12" s="3" customFormat="1" ht="30.75" thickBot="1">
      <c r="A14" s="23" t="s">
        <v>23</v>
      </c>
      <c r="B14" s="31" t="s">
        <v>24</v>
      </c>
      <c r="C14" s="25"/>
      <c r="D14" s="26"/>
      <c r="E14" s="26"/>
      <c r="F14" s="26"/>
      <c r="G14" s="27"/>
      <c r="H14" s="25"/>
      <c r="I14" s="26"/>
      <c r="J14" s="26"/>
      <c r="K14" s="26"/>
      <c r="L14" s="27"/>
    </row>
    <row r="15" spans="1:12" s="3" customFormat="1" ht="30.75" thickBot="1">
      <c r="A15" s="23" t="s">
        <v>25</v>
      </c>
      <c r="B15" s="31" t="s">
        <v>26</v>
      </c>
      <c r="C15" s="25">
        <f>F15</f>
        <v>0</v>
      </c>
      <c r="D15" s="26"/>
      <c r="E15" s="26"/>
      <c r="F15" s="26"/>
      <c r="G15" s="27"/>
      <c r="H15" s="25">
        <f>K15</f>
        <v>0</v>
      </c>
      <c r="I15" s="26"/>
      <c r="J15" s="26"/>
      <c r="K15" s="26"/>
      <c r="L15" s="27"/>
    </row>
    <row r="16" spans="1:16" s="3" customFormat="1" ht="15.75" thickBot="1">
      <c r="A16" s="23" t="s">
        <v>27</v>
      </c>
      <c r="B16" s="24" t="s">
        <v>28</v>
      </c>
      <c r="C16" s="25">
        <f>D16+E16+F16+G16</f>
        <v>0.44455999999999996</v>
      </c>
      <c r="D16" s="26">
        <v>0</v>
      </c>
      <c r="E16" s="26">
        <v>0.05403</v>
      </c>
      <c r="F16" s="26">
        <v>0.22727</v>
      </c>
      <c r="G16" s="27">
        <v>0.16326</v>
      </c>
      <c r="H16" s="25">
        <f>I16+J16+K16+L16</f>
        <v>0.39032999999999995</v>
      </c>
      <c r="I16" s="26">
        <v>0</v>
      </c>
      <c r="J16" s="26">
        <v>0.05391</v>
      </c>
      <c r="K16" s="26">
        <v>0.23843</v>
      </c>
      <c r="L16" s="27">
        <v>0.09799</v>
      </c>
      <c r="M16" s="32" t="str">
        <f>"#ref!"</f>
        <v>#ref!</v>
      </c>
      <c r="N16" s="33" t="str">
        <f>"#ref!"</f>
        <v>#ref!</v>
      </c>
      <c r="O16" s="33" t="str">
        <f>"#ref!"</f>
        <v>#ref!</v>
      </c>
      <c r="P16" s="33" t="str">
        <f>"#ref!"</f>
        <v>#ref!</v>
      </c>
    </row>
    <row r="17" spans="1:16" s="3" customFormat="1" ht="15.75" thickBot="1">
      <c r="A17" s="34"/>
      <c r="B17" s="35" t="s">
        <v>29</v>
      </c>
      <c r="C17" s="36">
        <f>C16/C7*100</f>
        <v>8.780703625575754</v>
      </c>
      <c r="D17" s="37"/>
      <c r="E17" s="38">
        <f>E16/E7*100</f>
        <v>1.4595562711214245</v>
      </c>
      <c r="F17" s="39">
        <f>F16*100/F7</f>
        <v>12.517556083079517</v>
      </c>
      <c r="G17" s="39">
        <f>G16*100/G7</f>
        <v>13.971878236014001</v>
      </c>
      <c r="H17" s="36">
        <f>H16/H7*100</f>
        <v>6.599978695019199</v>
      </c>
      <c r="I17" s="37"/>
      <c r="J17" s="38">
        <f>J16/J7*100</f>
        <v>1.3021456055303147</v>
      </c>
      <c r="K17" s="39">
        <f>K16*100/K7</f>
        <v>12.111468381564846</v>
      </c>
      <c r="L17" s="39">
        <f>L16*100/L7</f>
        <v>8.598027516495858</v>
      </c>
      <c r="O17" s="3">
        <f>F16/F7*100</f>
        <v>12.517556083079517</v>
      </c>
      <c r="P17" s="3">
        <f>G16/G7*100</f>
        <v>13.971878236013998</v>
      </c>
    </row>
    <row r="18" spans="1:17" s="3" customFormat="1" ht="30">
      <c r="A18" s="34" t="s">
        <v>30</v>
      </c>
      <c r="B18" s="40" t="s">
        <v>31</v>
      </c>
      <c r="C18" s="41">
        <f>D18+E18+F18+G18</f>
        <v>0</v>
      </c>
      <c r="D18" s="42"/>
      <c r="E18" s="38"/>
      <c r="F18" s="38">
        <v>0</v>
      </c>
      <c r="G18" s="43">
        <v>0</v>
      </c>
      <c r="H18" s="41">
        <f>I18+J18+K18+L18</f>
        <v>0.01</v>
      </c>
      <c r="I18" s="42"/>
      <c r="J18" s="38"/>
      <c r="K18" s="38">
        <v>0</v>
      </c>
      <c r="L18" s="43">
        <v>0.01</v>
      </c>
      <c r="Q18" s="44"/>
    </row>
    <row r="19" spans="1:12" s="3" customFormat="1" ht="15.75" thickBot="1">
      <c r="A19" s="18"/>
      <c r="B19" s="45" t="s">
        <v>32</v>
      </c>
      <c r="C19" s="20"/>
      <c r="D19" s="46"/>
      <c r="E19" s="21"/>
      <c r="F19" s="21"/>
      <c r="G19" s="22"/>
      <c r="H19" s="20"/>
      <c r="I19" s="46"/>
      <c r="J19" s="21"/>
      <c r="K19" s="21"/>
      <c r="L19" s="22"/>
    </row>
    <row r="20" spans="1:12" s="3" customFormat="1" ht="15.75" thickBot="1">
      <c r="A20" s="23" t="s">
        <v>33</v>
      </c>
      <c r="B20" s="24" t="s">
        <v>34</v>
      </c>
      <c r="C20" s="20">
        <f aca="true" t="shared" si="0" ref="C20:L20">C21+C23+C25</f>
        <v>4.60832</v>
      </c>
      <c r="D20" s="26">
        <f t="shared" si="0"/>
        <v>0</v>
      </c>
      <c r="E20" s="26">
        <f t="shared" si="0"/>
        <v>3.17507</v>
      </c>
      <c r="F20" s="26">
        <f t="shared" si="0"/>
        <v>0.43805</v>
      </c>
      <c r="G20" s="27">
        <f t="shared" si="0"/>
        <v>0.9952</v>
      </c>
      <c r="H20" s="20">
        <f t="shared" si="0"/>
        <v>5.52379</v>
      </c>
      <c r="I20" s="26">
        <f t="shared" si="0"/>
        <v>0</v>
      </c>
      <c r="J20" s="26">
        <f t="shared" si="0"/>
        <v>3.8851699999999996</v>
      </c>
      <c r="K20" s="26">
        <f t="shared" si="0"/>
        <v>0.59693</v>
      </c>
      <c r="L20" s="27">
        <f t="shared" si="0"/>
        <v>1.04169</v>
      </c>
    </row>
    <row r="21" spans="1:12" s="3" customFormat="1" ht="30.75" thickBot="1">
      <c r="A21" s="34" t="s">
        <v>35</v>
      </c>
      <c r="B21" s="47" t="s">
        <v>36</v>
      </c>
      <c r="C21" s="20">
        <f>D21+E21+F21+G21</f>
        <v>2.77875</v>
      </c>
      <c r="D21" s="21"/>
      <c r="E21" s="48">
        <v>1.4326</v>
      </c>
      <c r="F21" s="28">
        <v>0.35095</v>
      </c>
      <c r="G21" s="49">
        <v>0.9952</v>
      </c>
      <c r="H21" s="20">
        <f>I21+J21+K21+L21</f>
        <v>2.86279</v>
      </c>
      <c r="I21" s="21"/>
      <c r="J21" s="48">
        <v>1.31917</v>
      </c>
      <c r="K21" s="28">
        <v>0.50193</v>
      </c>
      <c r="L21" s="49">
        <v>1.04169</v>
      </c>
    </row>
    <row r="22" spans="1:12" s="3" customFormat="1" ht="45.75" customHeight="1" thickBot="1">
      <c r="A22" s="23"/>
      <c r="B22" s="50" t="s">
        <v>37</v>
      </c>
      <c r="C22" s="20">
        <f>D22+E22+F22+G22</f>
        <v>0</v>
      </c>
      <c r="D22" s="26"/>
      <c r="E22" s="26"/>
      <c r="F22" s="26"/>
      <c r="G22" s="27"/>
      <c r="H22" s="20">
        <f>I22+J22+K22+L22</f>
        <v>0</v>
      </c>
      <c r="I22" s="26"/>
      <c r="J22" s="26"/>
      <c r="K22" s="26"/>
      <c r="L22" s="27"/>
    </row>
    <row r="23" spans="1:12" s="3" customFormat="1" ht="15.75" thickBot="1">
      <c r="A23" s="51" t="s">
        <v>38</v>
      </c>
      <c r="B23" s="35" t="s">
        <v>39</v>
      </c>
      <c r="C23" s="20">
        <f>D23+E23+F23+G23</f>
        <v>0</v>
      </c>
      <c r="D23" s="42"/>
      <c r="E23" s="52"/>
      <c r="F23" s="38"/>
      <c r="G23" s="53"/>
      <c r="H23" s="20">
        <f>I23+J23+K23+L23</f>
        <v>0</v>
      </c>
      <c r="I23" s="42"/>
      <c r="J23" s="52"/>
      <c r="K23" s="38"/>
      <c r="L23" s="53"/>
    </row>
    <row r="24" spans="1:12" s="3" customFormat="1" ht="15.75" thickBot="1">
      <c r="A24" s="54"/>
      <c r="B24" s="45" t="s">
        <v>40</v>
      </c>
      <c r="C24" s="20"/>
      <c r="D24" s="46"/>
      <c r="E24" s="55"/>
      <c r="F24" s="21"/>
      <c r="G24" s="56"/>
      <c r="H24" s="20"/>
      <c r="I24" s="46"/>
      <c r="J24" s="55"/>
      <c r="K24" s="21"/>
      <c r="L24" s="56"/>
    </row>
    <row r="25" spans="1:13" s="3" customFormat="1" ht="15">
      <c r="A25" s="51" t="s">
        <v>41</v>
      </c>
      <c r="B25" s="35" t="s">
        <v>42</v>
      </c>
      <c r="C25" s="57">
        <f>D25+E25+F25+G25</f>
        <v>1.82957</v>
      </c>
      <c r="D25" s="42">
        <v>0</v>
      </c>
      <c r="E25" s="52">
        <v>1.74247</v>
      </c>
      <c r="F25" s="38">
        <v>0.0871</v>
      </c>
      <c r="G25" s="53"/>
      <c r="H25" s="57">
        <f>I25+J25+K25+L25</f>
        <v>2.661</v>
      </c>
      <c r="I25" s="42">
        <v>0</v>
      </c>
      <c r="J25" s="52">
        <v>2.566</v>
      </c>
      <c r="K25" s="38">
        <v>0.095</v>
      </c>
      <c r="L25" s="53"/>
      <c r="M25" s="58" t="s">
        <v>43</v>
      </c>
    </row>
    <row r="26" spans="1:12" s="3" customFormat="1" ht="15.75" thickBot="1">
      <c r="A26" s="59"/>
      <c r="B26" s="13" t="s">
        <v>44</v>
      </c>
      <c r="C26" s="60"/>
      <c r="D26" s="61"/>
      <c r="E26" s="62"/>
      <c r="F26" s="63"/>
      <c r="G26" s="64"/>
      <c r="H26" s="60"/>
      <c r="I26" s="61"/>
      <c r="J26" s="62"/>
      <c r="K26" s="63"/>
      <c r="L26" s="64"/>
    </row>
    <row r="27" s="3" customFormat="1" ht="15.75" thickTop="1"/>
    <row r="28" s="3" customFormat="1" ht="15"/>
    <row r="29" spans="2:11" s="3" customFormat="1" ht="15">
      <c r="B29" s="65"/>
      <c r="C29" s="66"/>
      <c r="D29" s="66"/>
      <c r="K29" s="67"/>
    </row>
  </sheetData>
  <sheetProtection selectLockedCells="1" selectUnlockedCells="1"/>
  <mergeCells count="4">
    <mergeCell ref="A1:J1"/>
    <mergeCell ref="A2:J2"/>
    <mergeCell ref="C4:G4"/>
    <mergeCell ref="H4:L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27"/>
  <sheetViews>
    <sheetView zoomScalePageLayoutView="0" workbookViewId="0" topLeftCell="A5">
      <selection activeCell="D22" sqref="D22"/>
    </sheetView>
  </sheetViews>
  <sheetFormatPr defaultColWidth="9.140625" defaultRowHeight="12.75"/>
  <cols>
    <col min="1" max="1" width="5.57421875" style="1" customWidth="1"/>
    <col min="2" max="2" width="31.7109375" style="1" customWidth="1"/>
    <col min="3" max="3" width="10.57421875" style="1" customWidth="1"/>
    <col min="4" max="4" width="10.421875" style="1" customWidth="1"/>
    <col min="5" max="5" width="10.140625" style="1" customWidth="1"/>
    <col min="6" max="6" width="10.28125" style="1" customWidth="1"/>
    <col min="7" max="7" width="9.28125" style="1" customWidth="1"/>
    <col min="8" max="9" width="11.57421875" style="1" customWidth="1"/>
    <col min="10" max="10" width="9.28125" style="1" customWidth="1"/>
    <col min="11" max="11" width="11.421875" style="1" customWidth="1"/>
    <col min="12" max="12" width="10.421875" style="1" customWidth="1"/>
    <col min="13" max="16" width="0" style="1" hidden="1" customWidth="1"/>
    <col min="17" max="16384" width="9.140625" style="1" customWidth="1"/>
  </cols>
  <sheetData>
    <row r="1" spans="1:12" ht="15">
      <c r="A1" s="132" t="s">
        <v>45</v>
      </c>
      <c r="B1" s="132"/>
      <c r="C1" s="132"/>
      <c r="D1" s="132"/>
      <c r="E1" s="132"/>
      <c r="F1" s="132"/>
      <c r="G1" s="132"/>
      <c r="H1" s="132"/>
      <c r="I1" s="132"/>
      <c r="J1" s="132"/>
      <c r="L1" s="2" t="s">
        <v>46</v>
      </c>
    </row>
    <row r="2" spans="1:10" ht="15">
      <c r="A2" s="132" t="s">
        <v>2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2" ht="15.7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9"/>
      <c r="L3" s="2" t="s">
        <v>47</v>
      </c>
    </row>
    <row r="4" spans="1:12" ht="16.5" thickBot="1" thickTop="1">
      <c r="A4" s="70" t="s">
        <v>4</v>
      </c>
      <c r="B4" s="131" t="s">
        <v>5</v>
      </c>
      <c r="C4" s="135" t="s">
        <v>6</v>
      </c>
      <c r="D4" s="135"/>
      <c r="E4" s="135"/>
      <c r="F4" s="135"/>
      <c r="G4" s="135"/>
      <c r="H4" s="135" t="s">
        <v>48</v>
      </c>
      <c r="I4" s="135"/>
      <c r="J4" s="135"/>
      <c r="K4" s="135"/>
      <c r="L4" s="135"/>
    </row>
    <row r="5" spans="1:12" ht="15.75" thickBot="1">
      <c r="A5" s="71"/>
      <c r="B5" s="72"/>
      <c r="C5" s="71" t="s">
        <v>7</v>
      </c>
      <c r="D5" s="73" t="s">
        <v>8</v>
      </c>
      <c r="E5" s="73" t="s">
        <v>9</v>
      </c>
      <c r="F5" s="73" t="s">
        <v>10</v>
      </c>
      <c r="G5" s="72" t="s">
        <v>11</v>
      </c>
      <c r="H5" s="74" t="s">
        <v>7</v>
      </c>
      <c r="I5" s="75" t="s">
        <v>8</v>
      </c>
      <c r="J5" s="75" t="s">
        <v>9</v>
      </c>
      <c r="K5" s="75" t="s">
        <v>10</v>
      </c>
      <c r="L5" s="76" t="s">
        <v>11</v>
      </c>
    </row>
    <row r="6" spans="1:12" ht="16.5" thickBot="1" thickTop="1">
      <c r="A6" s="77">
        <v>1</v>
      </c>
      <c r="B6" s="78">
        <v>2</v>
      </c>
      <c r="C6" s="79">
        <v>3</v>
      </c>
      <c r="D6" s="80">
        <v>4</v>
      </c>
      <c r="E6" s="80">
        <v>5</v>
      </c>
      <c r="F6" s="80">
        <v>6</v>
      </c>
      <c r="G6" s="78">
        <v>7</v>
      </c>
      <c r="H6" s="79">
        <v>8</v>
      </c>
      <c r="I6" s="80">
        <v>9</v>
      </c>
      <c r="J6" s="80">
        <v>10</v>
      </c>
      <c r="K6" s="80">
        <v>11</v>
      </c>
      <c r="L6" s="78">
        <v>12</v>
      </c>
    </row>
    <row r="7" spans="1:12" ht="31.5" thickBot="1" thickTop="1">
      <c r="A7" s="81" t="s">
        <v>12</v>
      </c>
      <c r="B7" s="82" t="s">
        <v>13</v>
      </c>
      <c r="C7" s="83">
        <v>35.9729</v>
      </c>
      <c r="D7" s="84">
        <f>D8+D13+D14+D15</f>
        <v>0</v>
      </c>
      <c r="E7" s="84">
        <v>26.0012</v>
      </c>
      <c r="F7" s="84">
        <v>11.4725</v>
      </c>
      <c r="G7" s="85">
        <f>G8+G13+G14+G15</f>
        <v>6.5127</v>
      </c>
      <c r="H7" s="83">
        <f>I13+J13+K13+L13</f>
        <v>37.302564000000004</v>
      </c>
      <c r="I7" s="84">
        <f>I8+I13+I14+I15</f>
        <v>0</v>
      </c>
      <c r="J7" s="84">
        <v>25.028913</v>
      </c>
      <c r="K7" s="84">
        <f>K8+K13+K14+K15</f>
        <v>12.602213</v>
      </c>
      <c r="L7" s="85">
        <f>L8+L13+L14+L15</f>
        <v>6.26814</v>
      </c>
    </row>
    <row r="8" spans="1:12" ht="15.75" thickBot="1">
      <c r="A8" s="86" t="s">
        <v>14</v>
      </c>
      <c r="B8" s="87" t="s">
        <v>15</v>
      </c>
      <c r="C8" s="88"/>
      <c r="D8" s="89">
        <f>D10+D11+D12</f>
        <v>0</v>
      </c>
      <c r="E8" s="89">
        <f>E10+E11+E12</f>
        <v>0</v>
      </c>
      <c r="F8" s="89">
        <v>1.5458</v>
      </c>
      <c r="G8" s="90">
        <v>6.4677</v>
      </c>
      <c r="H8" s="88"/>
      <c r="I8" s="89">
        <f>I10+I11+I12</f>
        <v>0</v>
      </c>
      <c r="J8" s="89">
        <f>J10+J11+J12</f>
        <v>0</v>
      </c>
      <c r="K8" s="89">
        <v>0.373549</v>
      </c>
      <c r="L8" s="90">
        <v>6.22314</v>
      </c>
    </row>
    <row r="9" spans="1:12" ht="15.75" thickBot="1">
      <c r="A9" s="86"/>
      <c r="B9" s="87" t="s">
        <v>16</v>
      </c>
      <c r="C9" s="88"/>
      <c r="D9" s="89"/>
      <c r="E9" s="89"/>
      <c r="F9" s="89"/>
      <c r="G9" s="90"/>
      <c r="H9" s="88"/>
      <c r="I9" s="89"/>
      <c r="J9" s="89"/>
      <c r="K9" s="89"/>
      <c r="L9" s="90"/>
    </row>
    <row r="10" spans="1:12" ht="15.75" thickBot="1">
      <c r="A10" s="86"/>
      <c r="B10" s="87" t="s">
        <v>17</v>
      </c>
      <c r="C10" s="88"/>
      <c r="D10" s="91"/>
      <c r="E10" s="89"/>
      <c r="F10" s="89">
        <v>0</v>
      </c>
      <c r="G10" s="90"/>
      <c r="H10" s="88"/>
      <c r="I10" s="91"/>
      <c r="J10" s="89"/>
      <c r="K10" s="89">
        <v>0</v>
      </c>
      <c r="L10" s="90"/>
    </row>
    <row r="11" spans="1:12" ht="15.75" thickBot="1">
      <c r="A11" s="86"/>
      <c r="B11" s="87" t="s">
        <v>18</v>
      </c>
      <c r="C11" s="88"/>
      <c r="D11" s="89"/>
      <c r="E11" s="89"/>
      <c r="F11" s="89">
        <v>1.5458</v>
      </c>
      <c r="G11" s="90"/>
      <c r="H11" s="88"/>
      <c r="I11" s="89"/>
      <c r="J11" s="89"/>
      <c r="K11" s="89">
        <v>0.373549</v>
      </c>
      <c r="L11" s="90"/>
    </row>
    <row r="12" spans="1:12" ht="15.75" thickBot="1">
      <c r="A12" s="86"/>
      <c r="B12" s="87" t="s">
        <v>19</v>
      </c>
      <c r="C12" s="88"/>
      <c r="D12" s="89"/>
      <c r="E12" s="89"/>
      <c r="F12" s="89"/>
      <c r="G12" s="90">
        <v>6.4677</v>
      </c>
      <c r="H12" s="88"/>
      <c r="I12" s="89"/>
      <c r="J12" s="89"/>
      <c r="K12" s="89"/>
      <c r="L12" s="90">
        <v>6.22314</v>
      </c>
    </row>
    <row r="13" spans="1:13" ht="15.75" thickBot="1">
      <c r="A13" s="86" t="s">
        <v>20</v>
      </c>
      <c r="B13" s="92" t="s">
        <v>21</v>
      </c>
      <c r="C13" s="88"/>
      <c r="D13" s="89">
        <v>0</v>
      </c>
      <c r="E13" s="89">
        <v>26.0012</v>
      </c>
      <c r="F13" s="89">
        <v>9.9267</v>
      </c>
      <c r="G13" s="90">
        <v>0.045</v>
      </c>
      <c r="H13" s="88">
        <f>I13+J13+K13+L13</f>
        <v>37.302564000000004</v>
      </c>
      <c r="I13" s="89">
        <v>0</v>
      </c>
      <c r="J13" s="89">
        <v>25.0289</v>
      </c>
      <c r="K13" s="89">
        <v>12.228664</v>
      </c>
      <c r="L13" s="90">
        <v>0.045</v>
      </c>
      <c r="M13" s="93" t="s">
        <v>22</v>
      </c>
    </row>
    <row r="14" spans="1:12" ht="30.75" thickBot="1">
      <c r="A14" s="86" t="s">
        <v>23</v>
      </c>
      <c r="B14" s="94" t="s">
        <v>24</v>
      </c>
      <c r="C14" s="88"/>
      <c r="D14" s="89"/>
      <c r="E14" s="89"/>
      <c r="F14" s="89"/>
      <c r="G14" s="90"/>
      <c r="H14" s="88"/>
      <c r="I14" s="89"/>
      <c r="J14" s="89"/>
      <c r="K14" s="89"/>
      <c r="L14" s="90"/>
    </row>
    <row r="15" spans="1:19" ht="30.75" thickBot="1">
      <c r="A15" s="86" t="s">
        <v>25</v>
      </c>
      <c r="B15" s="94" t="s">
        <v>26</v>
      </c>
      <c r="C15" s="88">
        <f>F15</f>
        <v>0</v>
      </c>
      <c r="D15" s="89"/>
      <c r="E15" s="89"/>
      <c r="F15" s="89"/>
      <c r="G15" s="90"/>
      <c r="H15" s="88">
        <f>K15</f>
        <v>0</v>
      </c>
      <c r="I15" s="89"/>
      <c r="J15" s="89"/>
      <c r="K15" s="89"/>
      <c r="L15" s="90"/>
      <c r="S15" s="95"/>
    </row>
    <row r="16" spans="1:16" ht="15.75" thickBot="1">
      <c r="A16" s="86" t="s">
        <v>27</v>
      </c>
      <c r="B16" s="87" t="s">
        <v>28</v>
      </c>
      <c r="C16" s="88">
        <f>D16+E16+F16+G16</f>
        <v>3.1602</v>
      </c>
      <c r="D16" s="89">
        <v>0</v>
      </c>
      <c r="E16" s="89">
        <v>0.3776</v>
      </c>
      <c r="F16" s="89">
        <v>1.7736</v>
      </c>
      <c r="G16" s="90">
        <v>1.009</v>
      </c>
      <c r="H16" s="88">
        <f>I16+J16+K16+L16</f>
        <v>2.460971</v>
      </c>
      <c r="I16" s="89">
        <v>0</v>
      </c>
      <c r="J16" s="89">
        <v>0.34</v>
      </c>
      <c r="K16" s="89">
        <v>1.503831</v>
      </c>
      <c r="L16" s="90">
        <v>0.61714</v>
      </c>
      <c r="M16" s="96" t="str">
        <f>"#ref!"</f>
        <v>#ref!</v>
      </c>
      <c r="N16" s="97" t="str">
        <f>"#ref!"</f>
        <v>#ref!</v>
      </c>
      <c r="O16" s="97" t="str">
        <f>"#ref!"</f>
        <v>#ref!</v>
      </c>
      <c r="P16" s="97" t="str">
        <f>"#ref!"</f>
        <v>#ref!</v>
      </c>
    </row>
    <row r="17" spans="1:16" ht="15.75" thickBot="1">
      <c r="A17" s="98"/>
      <c r="B17" s="99" t="s">
        <v>29</v>
      </c>
      <c r="C17" s="100">
        <f>C16/C7*100</f>
        <v>8.784946445796697</v>
      </c>
      <c r="D17" s="101"/>
      <c r="E17" s="102">
        <f>E16/E7*100</f>
        <v>1.4522406658154237</v>
      </c>
      <c r="F17" s="102">
        <f>F16*100/F7</f>
        <v>15.459577249945523</v>
      </c>
      <c r="G17" s="102">
        <f>G16*100/G7</f>
        <v>15.492806362952384</v>
      </c>
      <c r="H17" s="100">
        <f>H16/H7*100</f>
        <v>6.597323980196106</v>
      </c>
      <c r="I17" s="101"/>
      <c r="J17" s="103">
        <f>E17</f>
        <v>1.4522406658154237</v>
      </c>
      <c r="K17" s="102">
        <f>K16*100/K7</f>
        <v>11.933070802723298</v>
      </c>
      <c r="L17" s="102">
        <f>L16*100/L7</f>
        <v>9.84566394496613</v>
      </c>
      <c r="O17" s="1">
        <f>F16/F7*100</f>
        <v>15.459577249945522</v>
      </c>
      <c r="P17" s="1">
        <f>G16/G7*100</f>
        <v>15.492806362952386</v>
      </c>
    </row>
    <row r="18" spans="1:17" ht="30">
      <c r="A18" s="98" t="s">
        <v>30</v>
      </c>
      <c r="B18" s="104" t="s">
        <v>31</v>
      </c>
      <c r="C18" s="105">
        <f>D18+E18+F18+G18</f>
        <v>0</v>
      </c>
      <c r="D18" s="106"/>
      <c r="E18" s="103"/>
      <c r="F18" s="103">
        <v>0</v>
      </c>
      <c r="G18" s="107"/>
      <c r="H18" s="105">
        <f>I18+J18+K18+L18</f>
        <v>0.05</v>
      </c>
      <c r="I18" s="106"/>
      <c r="J18" s="103"/>
      <c r="K18" s="103">
        <v>0</v>
      </c>
      <c r="L18" s="107">
        <v>0.05</v>
      </c>
      <c r="Q18" s="108"/>
    </row>
    <row r="19" spans="1:12" ht="15.75" thickBot="1">
      <c r="A19" s="81"/>
      <c r="B19" s="109" t="s">
        <v>32</v>
      </c>
      <c r="C19" s="83"/>
      <c r="D19" s="110"/>
      <c r="E19" s="84"/>
      <c r="F19" s="84"/>
      <c r="G19" s="85"/>
      <c r="H19" s="83"/>
      <c r="I19" s="110"/>
      <c r="J19" s="84"/>
      <c r="K19" s="84"/>
      <c r="L19" s="85"/>
    </row>
    <row r="20" spans="1:12" ht="15.75" thickBot="1">
      <c r="A20" s="86" t="s">
        <v>33</v>
      </c>
      <c r="B20" s="87" t="s">
        <v>34</v>
      </c>
      <c r="C20" s="83">
        <f aca="true" t="shared" si="0" ref="C20:L20">C21+C23+C25</f>
        <v>32.81936</v>
      </c>
      <c r="D20" s="89">
        <f t="shared" si="0"/>
        <v>0</v>
      </c>
      <c r="E20" s="89">
        <v>24.0778</v>
      </c>
      <c r="F20" s="89">
        <v>3.2312</v>
      </c>
      <c r="G20" s="90">
        <v>5.5104</v>
      </c>
      <c r="H20" s="83">
        <f t="shared" si="0"/>
        <v>34.701046</v>
      </c>
      <c r="I20" s="89">
        <f t="shared" si="0"/>
        <v>0</v>
      </c>
      <c r="J20" s="89">
        <f t="shared" si="0"/>
        <v>24.315364</v>
      </c>
      <c r="K20" s="89">
        <f t="shared" si="0"/>
        <v>4.875242</v>
      </c>
      <c r="L20" s="90">
        <f t="shared" si="0"/>
        <v>5.51044</v>
      </c>
    </row>
    <row r="21" spans="1:12" ht="30.75" thickBot="1">
      <c r="A21" s="98" t="s">
        <v>35</v>
      </c>
      <c r="B21" s="111" t="s">
        <v>36</v>
      </c>
      <c r="C21" s="83">
        <f>D21+E21+F21+G21</f>
        <v>20.12856</v>
      </c>
      <c r="D21" s="84"/>
      <c r="E21" s="112">
        <v>11.8302</v>
      </c>
      <c r="F21" s="91">
        <v>2.78796</v>
      </c>
      <c r="G21" s="113">
        <v>5.5104</v>
      </c>
      <c r="H21" s="83">
        <f>I21+J21+K21+L21</f>
        <v>21.39394</v>
      </c>
      <c r="I21" s="84"/>
      <c r="J21" s="112">
        <v>11.485</v>
      </c>
      <c r="K21" s="91">
        <v>4.3985</v>
      </c>
      <c r="L21" s="113">
        <v>5.51044</v>
      </c>
    </row>
    <row r="22" spans="1:12" ht="45.75" customHeight="1" thickBot="1">
      <c r="A22" s="86"/>
      <c r="B22" s="114" t="s">
        <v>37</v>
      </c>
      <c r="C22" s="115">
        <f>D22+E22+F22+G22</f>
        <v>0</v>
      </c>
      <c r="D22" s="89"/>
      <c r="E22" s="89"/>
      <c r="F22" s="89"/>
      <c r="G22" s="90"/>
      <c r="H22" s="115">
        <f>I22+J22+K22+L22</f>
        <v>0</v>
      </c>
      <c r="I22" s="89"/>
      <c r="J22" s="89"/>
      <c r="K22" s="89"/>
      <c r="L22" s="90"/>
    </row>
    <row r="23" spans="1:12" ht="15.75" thickBot="1">
      <c r="A23" s="116" t="s">
        <v>38</v>
      </c>
      <c r="B23" s="99" t="s">
        <v>39</v>
      </c>
      <c r="C23" s="88">
        <f>D23+E23+F23+G23</f>
        <v>0</v>
      </c>
      <c r="D23" s="106"/>
      <c r="E23" s="117"/>
      <c r="F23" s="103"/>
      <c r="G23" s="118"/>
      <c r="H23" s="88">
        <f>I23+J23+K23+L23</f>
        <v>0</v>
      </c>
      <c r="I23" s="106"/>
      <c r="J23" s="117"/>
      <c r="K23" s="103"/>
      <c r="L23" s="118"/>
    </row>
    <row r="24" spans="1:12" ht="15.75" thickBot="1">
      <c r="A24" s="119"/>
      <c r="B24" s="109" t="s">
        <v>40</v>
      </c>
      <c r="C24" s="88"/>
      <c r="D24" s="110"/>
      <c r="E24" s="120"/>
      <c r="F24" s="84"/>
      <c r="G24" s="121"/>
      <c r="H24" s="88"/>
      <c r="I24" s="110"/>
      <c r="J24" s="120"/>
      <c r="K24" s="84"/>
      <c r="L24" s="121"/>
    </row>
    <row r="25" spans="1:13" ht="15">
      <c r="A25" s="116" t="s">
        <v>41</v>
      </c>
      <c r="B25" s="99" t="s">
        <v>42</v>
      </c>
      <c r="C25" s="115">
        <f>D25+E25+F25+G25</f>
        <v>12.690800000000001</v>
      </c>
      <c r="D25" s="106">
        <v>0</v>
      </c>
      <c r="E25" s="117">
        <v>12.2475</v>
      </c>
      <c r="F25" s="103">
        <v>0.4433</v>
      </c>
      <c r="G25" s="118">
        <v>0</v>
      </c>
      <c r="H25" s="115">
        <f>I25+J25+K25+L25</f>
        <v>13.307106</v>
      </c>
      <c r="I25" s="106">
        <v>0</v>
      </c>
      <c r="J25" s="117">
        <v>12.830364</v>
      </c>
      <c r="K25" s="103">
        <v>0.476742</v>
      </c>
      <c r="L25" s="118">
        <v>0</v>
      </c>
      <c r="M25" s="122" t="s">
        <v>43</v>
      </c>
    </row>
    <row r="26" spans="1:12" ht="15.75" thickBot="1">
      <c r="A26" s="123"/>
      <c r="B26" s="76" t="s">
        <v>44</v>
      </c>
      <c r="C26" s="124"/>
      <c r="D26" s="125"/>
      <c r="E26" s="126"/>
      <c r="F26" s="127"/>
      <c r="G26" s="128"/>
      <c r="H26" s="124"/>
      <c r="I26" s="125"/>
      <c r="J26" s="126"/>
      <c r="K26" s="127"/>
      <c r="L26" s="128"/>
    </row>
    <row r="27" ht="15">
      <c r="E27" s="129"/>
    </row>
  </sheetData>
  <sheetProtection selectLockedCells="1" selectUnlockedCells="1"/>
  <mergeCells count="4">
    <mergeCell ref="A1:J1"/>
    <mergeCell ref="A2:J2"/>
    <mergeCell ref="C4:G4"/>
    <mergeCell ref="H4:L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НВ</dc:creator>
  <cp:keywords/>
  <dc:description/>
  <cp:lastModifiedBy>Администратор</cp:lastModifiedBy>
  <dcterms:created xsi:type="dcterms:W3CDTF">2015-03-02T11:03:53Z</dcterms:created>
  <dcterms:modified xsi:type="dcterms:W3CDTF">2015-03-03T05:34:14Z</dcterms:modified>
  <cp:category/>
  <cp:version/>
  <cp:contentType/>
  <cp:contentStatus/>
</cp:coreProperties>
</file>